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รายงานผลการเบิกจ่ายงบประมาณปี 69 (O9 , O10)\O10-1-3 สภ.พลูตาหลวง\"/>
    </mc:Choice>
  </mc:AlternateContent>
  <xr:revisionPtr revIDLastSave="0" documentId="13_ncr:1_{3906505C-FCCA-46C5-A476-1E7CECC09E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รายงานผลไตรมาส1-2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20" i="1" l="1"/>
  <c r="I16" i="1"/>
  <c r="I15" i="1"/>
  <c r="I10" i="1"/>
  <c r="I9" i="1" l="1"/>
  <c r="I56" i="1"/>
  <c r="I47" i="1"/>
  <c r="I43" i="1"/>
  <c r="I42" i="1"/>
  <c r="I38" i="1"/>
  <c r="I37" i="1"/>
  <c r="I36" i="1"/>
  <c r="E33" i="1"/>
  <c r="I33" i="1" s="1"/>
  <c r="I32" i="1"/>
  <c r="I31" i="1"/>
  <c r="I22" i="1"/>
  <c r="I21" i="1"/>
  <c r="I13" i="1"/>
  <c r="I17" i="1"/>
  <c r="I23" i="1"/>
  <c r="I19" i="1"/>
  <c r="I18" i="1"/>
  <c r="I12" i="1"/>
  <c r="I11" i="1"/>
  <c r="I8" i="1"/>
  <c r="G24" i="1"/>
  <c r="E24" i="1"/>
  <c r="G57" i="1"/>
  <c r="E57" i="1"/>
  <c r="G48" i="1"/>
  <c r="E48" i="1"/>
  <c r="G44" i="1"/>
  <c r="E44" i="1"/>
  <c r="G39" i="1"/>
  <c r="E39" i="1"/>
  <c r="I57" i="1" l="1"/>
  <c r="I48" i="1"/>
  <c r="I44" i="1"/>
  <c r="I39" i="1"/>
  <c r="I24" i="1"/>
  <c r="G58" i="1"/>
  <c r="E58" i="1"/>
  <c r="I58" i="1" l="1"/>
</calcChain>
</file>

<file path=xl/sharedStrings.xml><?xml version="1.0" encoding="utf-8"?>
<sst xmlns="http://schemas.openxmlformats.org/spreadsheetml/2006/main" count="126" uniqueCount="58">
  <si>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</si>
  <si>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</si>
  <si>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</si>
  <si>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</si>
  <si>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</si>
  <si>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</si>
  <si>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</si>
  <si>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</si>
  <si>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</si>
  <si>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</si>
  <si>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</si>
  <si>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</si>
  <si>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วัสดุอาหาร (ผู้ต้องหา)</t>
  </si>
  <si>
    <t>ค่าสาธารณูปโภค</t>
  </si>
  <si>
    <t>รวม</t>
  </si>
  <si>
    <t>กิจกรรมบังคับใช้กฎหมายและบริการประชาชน</t>
  </si>
  <si>
    <t>เป็นไปตามเป้าหมาย</t>
  </si>
  <si>
    <t>วัสดุเชื้อเพลิง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</si>
  <si>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</si>
  <si>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</si>
  <si>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</si>
  <si>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</t>
  </si>
  <si>
    <t>ค่าใช้จ่ายส่งหมายเรียก</t>
  </si>
  <si>
    <t>วัสดุน้ำมันรถเช่า</t>
  </si>
  <si>
    <t>กิจกรรมชุมชนมวลชนสัมพันธ์</t>
  </si>
  <si>
    <t>ค่าตอบแทนปีใหม่,สงกรานต์</t>
  </si>
  <si>
    <t>ไม่มี</t>
  </si>
  <si>
    <t>ผลผลิต การบังคับใช้กฎหมาย อำนวยความยุติธรรม และบริการประชาชน
กิจกรรมบังคับใช้กฎหมายและบริการประชาชน</t>
  </si>
  <si>
    <t xml:space="preserve">ผลผลิต โครงการปฏิรูประบบงานตำรวจ </t>
  </si>
  <si>
    <t>กิจกรรม การปฏิรูประบบงานสอบสวนและการบังคับใช้กฎหมาย</t>
  </si>
  <si>
    <t>ปฏิรูปงานสอบสวน</t>
  </si>
  <si>
    <t>ปฏิรูปงานป้องกัน ปราบปราม สืบสวน</t>
  </si>
  <si>
    <t>ผลผลิต โครงการปราบปรามการค้ายาเสพติด</t>
  </si>
  <si>
    <t>กิจกรรม การสกัดกั้น ปราบปราม การผลิต การค้ายาเสพติด</t>
  </si>
  <si>
    <t>โครงการบริหารจัดการสกัดกั้นยาเสพติด Heart Land</t>
  </si>
  <si>
    <t>โครงการสลายเครือข่ายผู้มีอิทธิพล</t>
  </si>
  <si>
    <t xml:space="preserve">ค่าตอบแทนชุดปฏิบัติการปิดล้อม ตรวจค้น 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</si>
  <si>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</si>
  <si>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การสร้างภูมิคุ้มกันในกลุ่มเป้าหมายระดับโรงเรียนประถมศึกษาและมัธยมศึกษาหรือเที่ยบเท่า</t>
  </si>
  <si>
    <t>ค่าตอบแทนครูตำรวจ D.A.R.E.</t>
  </si>
  <si>
    <t>โครงการตำรวจประสานโรงเรียน(1ตร.1รร.)</t>
  </si>
  <si>
    <t>โครงการ ถวายควมปลอดภัย พระมหากษัตริย์ และพระบรมวงศานุวงศ์</t>
  </si>
  <si>
    <t xml:space="preserve">กิจกรรม ส่งเสริมการมีส่วนร่วมในการสร้างความเข้มแข็งให้กับชุมชน </t>
  </si>
  <si>
    <t>โครงการเฝ้า ตรวจ เตือนและเตรียมการรองรับภัยพิบัติ</t>
  </si>
  <si>
    <t xml:space="preserve"> - 2 - </t>
  </si>
  <si>
    <t>โครงการ ตำบลยั่งยืน เพื่อแก้ไขปัญหายาเสพติด</t>
  </si>
  <si>
    <t>แบบครบวงจร ตามยุทธศาสตร์ชาติ พ.ศ.2569</t>
  </si>
  <si>
    <t xml:space="preserve"> - 3 -</t>
  </si>
  <si>
    <t xml:space="preserve">รวมทุกกิจกรรม </t>
  </si>
  <si>
    <t>(ศรพรหม  สุขบำรุงศิลป์)</t>
  </si>
  <si>
    <t>สว.อก.สภ.พลูตาหลวง</t>
  </si>
  <si>
    <t>ผกก.สภ.พลูตาหลวง</t>
  </si>
  <si>
    <t xml:space="preserve">                              ผู้รายงาน</t>
  </si>
  <si>
    <t xml:space="preserve">            พ.ต.ท.</t>
  </si>
  <si>
    <t xml:space="preserve">   พ.ต.อ.</t>
  </si>
  <si>
    <t xml:space="preserve">  (วุฒิพงษ์  สมใจ)</t>
  </si>
  <si>
    <t xml:space="preserve"> 31 มี.ค. 69</t>
  </si>
  <si>
    <r>
      <t xml:space="preserve">รายงานผลการใช้จ่ายงบประมาณ พ.ศ.2569 รอบ 6 เดือน (ตุลาคม 2568 - มีนาคม 2569) 
สถานีตำรวจภูธรพลูตาหลวง
  ประจำปีงบประมาณ พ.ศ. 2569 ไตรมาสที่ 1-2  </t>
    </r>
    <r>
      <rPr>
        <b/>
        <sz val="18"/>
        <color rgb="FFFF0000"/>
        <rFont val="TH SarabunPSK"/>
        <family val="2"/>
      </rPr>
      <t>(ตุลาคม 2568 -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</si>
</sst>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2" xfId="0" applyFont="1" applyBorder="1"/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vertical="top"/>
    </xf>
    <xf numFmtId="0" fontId="8" fillId="0" borderId="10" xfId="0" applyFont="1" applyBorder="1" applyAlignment="1">
      <alignment horizontal="center" vertical="center"/>
    </xf>
    <xf numFmtId="0" fontId="9" fillId="0" borderId="0" xfId="0" applyFont="1"/>
    <xf numFmtId="0" fontId="7" fillId="0" borderId="0" xfId="0" applyFont="1"/>
    <xf numFmtId="0" fontId="7" fillId="0" borderId="10" xfId="0" applyFont="1" applyBorder="1" applyAlignment="1">
      <alignment shrinkToFit="1"/>
    </xf>
    <xf numFmtId="0" fontId="11" fillId="0" borderId="0" xfId="0" applyFont="1"/>
    <xf numFmtId="43" fontId="11" fillId="0" borderId="0" xfId="0" applyNumberFormat="1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5" fillId="0" borderId="5" xfId="0" applyFont="1" applyBorder="1"/>
    <xf numFmtId="0" fontId="7" fillId="0" borderId="5" xfId="0" applyFont="1" applyBorder="1"/>
    <xf numFmtId="0" fontId="7" fillId="0" borderId="14" xfId="0" applyFont="1" applyBorder="1"/>
    <xf numFmtId="0" fontId="5" fillId="0" borderId="16" xfId="0" applyFont="1" applyBorder="1"/>
    <xf numFmtId="0" fontId="4" fillId="0" borderId="18" xfId="0" applyFont="1" applyBorder="1"/>
    <xf numFmtId="0" fontId="7" fillId="0" borderId="12" xfId="0" applyFont="1" applyBorder="1" applyAlignment="1">
      <alignment horizontal="center"/>
    </xf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7" fillId="0" borderId="11" xfId="0" applyFont="1" applyBorder="1" applyAlignment="1">
      <alignment shrinkToFit="1"/>
    </xf>
    <xf numFmtId="0" fontId="4" fillId="0" borderId="3" xfId="0" applyFont="1" applyBorder="1"/>
    <xf numFmtId="0" fontId="7" fillId="0" borderId="23" xfId="0" applyFont="1" applyBorder="1" applyAlignment="1">
      <alignment horizontal="center"/>
    </xf>
    <xf numFmtId="0" fontId="12" fillId="0" borderId="10" xfId="0" applyFont="1" applyBorder="1" applyAlignment="1">
      <alignment vertical="top"/>
    </xf>
    <xf numFmtId="0" fontId="8" fillId="0" borderId="14" xfId="0" applyFont="1" applyBorder="1" applyAlignment="1">
      <alignment horizontal="center" vertical="center"/>
    </xf>
    <xf numFmtId="0" fontId="10" fillId="3" borderId="14" xfId="0" applyFont="1" applyFill="1" applyBorder="1"/>
    <xf numFmtId="0" fontId="4" fillId="3" borderId="14" xfId="0" applyFont="1" applyFill="1" applyBorder="1"/>
    <xf numFmtId="0" fontId="7" fillId="3" borderId="20" xfId="0" applyFont="1" applyFill="1" applyBorder="1"/>
    <xf numFmtId="0" fontId="7" fillId="3" borderId="14" xfId="0" applyFont="1" applyFill="1" applyBorder="1"/>
    <xf numFmtId="0" fontId="7" fillId="0" borderId="25" xfId="0" applyFont="1" applyBorder="1" applyAlignment="1">
      <alignment shrinkToFit="1"/>
    </xf>
    <xf numFmtId="0" fontId="7" fillId="0" borderId="1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0" fillId="0" borderId="0" xfId="0" applyFont="1"/>
    <xf numFmtId="15" fontId="7" fillId="0" borderId="0" xfId="0" applyNumberFormat="1" applyFont="1" applyAlignment="1">
      <alignment horizontal="center"/>
    </xf>
    <xf numFmtId="0" fontId="10" fillId="4" borderId="28" xfId="0" applyFont="1" applyFill="1" applyBorder="1"/>
    <xf numFmtId="0" fontId="4" fillId="4" borderId="28" xfId="0" applyFont="1" applyFill="1" applyBorder="1"/>
    <xf numFmtId="0" fontId="7" fillId="4" borderId="28" xfId="0" applyFont="1" applyFill="1" applyBorder="1" applyAlignment="1">
      <alignment horizontal="center"/>
    </xf>
    <xf numFmtId="43" fontId="7" fillId="4" borderId="28" xfId="0" applyNumberFormat="1" applyFont="1" applyFill="1" applyBorder="1" applyAlignment="1">
      <alignment horizontal="center"/>
    </xf>
    <xf numFmtId="2" fontId="7" fillId="4" borderId="28" xfId="0" applyNumberFormat="1" applyFont="1" applyFill="1" applyBorder="1"/>
    <xf numFmtId="0" fontId="7" fillId="4" borderId="28" xfId="0" applyFont="1" applyFill="1" applyBorder="1"/>
    <xf numFmtId="0" fontId="10" fillId="4" borderId="0" xfId="0" applyFont="1" applyFill="1"/>
    <xf numFmtId="0" fontId="4" fillId="4" borderId="0" xfId="0" applyFont="1" applyFill="1"/>
    <xf numFmtId="0" fontId="7" fillId="4" borderId="0" xfId="0" applyFont="1" applyFill="1" applyAlignment="1">
      <alignment horizontal="center"/>
    </xf>
    <xf numFmtId="43" fontId="7" fillId="4" borderId="0" xfId="0" applyNumberFormat="1" applyFont="1" applyFill="1" applyAlignment="1">
      <alignment horizontal="center"/>
    </xf>
    <xf numFmtId="2" fontId="7" fillId="4" borderId="0" xfId="0" applyNumberFormat="1" applyFont="1" applyFill="1"/>
    <xf numFmtId="0" fontId="7" fillId="4" borderId="0" xfId="0" applyFont="1" applyFill="1"/>
    <xf numFmtId="0" fontId="13" fillId="5" borderId="14" xfId="0" applyFont="1" applyFill="1" applyBorder="1"/>
    <xf numFmtId="0" fontId="13" fillId="5" borderId="20" xfId="0" applyFont="1" applyFill="1" applyBorder="1"/>
    <xf numFmtId="43" fontId="7" fillId="0" borderId="10" xfId="1" applyFont="1" applyBorder="1"/>
    <xf numFmtId="43" fontId="7" fillId="0" borderId="2" xfId="1" applyFont="1" applyBorder="1"/>
    <xf numFmtId="43" fontId="7" fillId="0" borderId="14" xfId="1" applyFont="1" applyBorder="1"/>
    <xf numFmtId="187" fontId="7" fillId="0" borderId="0" xfId="1" applyNumberFormat="1" applyFont="1" applyBorder="1"/>
    <xf numFmtId="0" fontId="7" fillId="0" borderId="31" xfId="0" applyFont="1" applyBorder="1" applyAlignment="1">
      <alignment horizontal="center"/>
    </xf>
    <xf numFmtId="43" fontId="7" fillId="3" borderId="10" xfId="1" applyFont="1" applyFill="1" applyBorder="1"/>
    <xf numFmtId="43" fontId="8" fillId="5" borderId="10" xfId="1" applyFont="1" applyFill="1" applyBorder="1"/>
    <xf numFmtId="0" fontId="13" fillId="5" borderId="14" xfId="0" applyFont="1" applyFill="1" applyBorder="1" applyAlignment="1">
      <alignment horizontal="center"/>
    </xf>
    <xf numFmtId="0" fontId="13" fillId="5" borderId="14" xfId="0" applyFont="1" applyFill="1" applyBorder="1"/>
    <xf numFmtId="43" fontId="13" fillId="5" borderId="21" xfId="0" applyNumberFormat="1" applyFont="1" applyFill="1" applyBorder="1" applyAlignment="1">
      <alignment horizontal="center"/>
    </xf>
    <xf numFmtId="43" fontId="13" fillId="5" borderId="20" xfId="0" applyNumberFormat="1" applyFont="1" applyFill="1" applyBorder="1" applyAlignment="1">
      <alignment horizontal="center"/>
    </xf>
    <xf numFmtId="43" fontId="7" fillId="0" borderId="7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43" fontId="10" fillId="0" borderId="13" xfId="1" applyFont="1" applyBorder="1"/>
    <xf numFmtId="0" fontId="10" fillId="4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0" borderId="6" xfId="0" applyFont="1" applyBorder="1"/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7" xfId="0" applyFont="1" applyBorder="1"/>
    <xf numFmtId="0" fontId="5" fillId="0" borderId="8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7" fillId="3" borderId="14" xfId="0" applyFont="1" applyFill="1" applyBorder="1" applyAlignment="1">
      <alignment horizontal="center"/>
    </xf>
    <xf numFmtId="0" fontId="10" fillId="3" borderId="14" xfId="0" applyFont="1" applyFill="1" applyBorder="1"/>
    <xf numFmtId="43" fontId="7" fillId="3" borderId="21" xfId="0" applyNumberFormat="1" applyFont="1" applyFill="1" applyBorder="1" applyAlignment="1">
      <alignment horizontal="center"/>
    </xf>
    <xf numFmtId="43" fontId="7" fillId="3" borderId="20" xfId="0" applyNumberFormat="1" applyFont="1" applyFill="1" applyBorder="1" applyAlignment="1">
      <alignment horizontal="center"/>
    </xf>
    <xf numFmtId="43" fontId="7" fillId="3" borderId="22" xfId="0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 shrinkToFit="1"/>
    </xf>
    <xf numFmtId="0" fontId="7" fillId="0" borderId="13" xfId="0" applyFont="1" applyBorder="1" applyAlignment="1">
      <alignment horizontal="center"/>
    </xf>
    <xf numFmtId="0" fontId="5" fillId="0" borderId="12" xfId="0" applyFont="1" applyBorder="1"/>
    <xf numFmtId="0" fontId="7" fillId="0" borderId="7" xfId="0" applyFont="1" applyBorder="1" applyAlignment="1">
      <alignment horizontal="center"/>
    </xf>
    <xf numFmtId="0" fontId="10" fillId="0" borderId="9" xfId="0" applyFont="1" applyBorder="1"/>
    <xf numFmtId="0" fontId="5" fillId="0" borderId="13" xfId="0" applyFont="1" applyBorder="1"/>
    <xf numFmtId="0" fontId="7" fillId="0" borderId="11" xfId="0" applyFont="1" applyBorder="1" applyAlignment="1">
      <alignment horizontal="center"/>
    </xf>
    <xf numFmtId="0" fontId="10" fillId="0" borderId="12" xfId="0" applyFont="1" applyBorder="1"/>
    <xf numFmtId="0" fontId="7" fillId="0" borderId="11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43" fontId="7" fillId="3" borderId="15" xfId="0" applyNumberFormat="1" applyFont="1" applyFill="1" applyBorder="1" applyAlignment="1">
      <alignment horizontal="center"/>
    </xf>
    <xf numFmtId="43" fontId="7" fillId="3" borderId="27" xfId="0" applyNumberFormat="1" applyFont="1" applyFill="1" applyBorder="1" applyAlignment="1">
      <alignment horizontal="center"/>
    </xf>
    <xf numFmtId="0" fontId="7" fillId="0" borderId="26" xfId="0" applyFont="1" applyBorder="1" applyAlignment="1">
      <alignment horizontal="center" shrinkToFit="1"/>
    </xf>
    <xf numFmtId="43" fontId="7" fillId="0" borderId="12" xfId="1" applyFont="1" applyBorder="1" applyAlignment="1">
      <alignment horizontal="center"/>
    </xf>
    <xf numFmtId="43" fontId="10" fillId="0" borderId="12" xfId="1" applyFont="1" applyBorder="1"/>
    <xf numFmtId="0" fontId="7" fillId="0" borderId="3" xfId="0" applyFont="1" applyBorder="1" applyAlignment="1">
      <alignment horizontal="center"/>
    </xf>
    <xf numFmtId="0" fontId="5" fillId="0" borderId="5" xfId="0" applyFont="1" applyBorder="1"/>
    <xf numFmtId="0" fontId="7" fillId="0" borderId="12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17" xfId="0" applyFont="1" applyBorder="1" applyAlignment="1">
      <alignment horizontal="center"/>
    </xf>
    <xf numFmtId="0" fontId="5" fillId="0" borderId="16" xfId="0" applyFont="1" applyBorder="1"/>
    <xf numFmtId="43" fontId="7" fillId="0" borderId="19" xfId="1" applyFont="1" applyBorder="1" applyAlignment="1">
      <alignment horizontal="center"/>
    </xf>
    <xf numFmtId="43" fontId="5" fillId="0" borderId="19" xfId="1" applyFont="1" applyBorder="1"/>
    <xf numFmtId="0" fontId="10" fillId="0" borderId="5" xfId="0" applyFont="1" applyBorder="1"/>
    <xf numFmtId="43" fontId="7" fillId="0" borderId="3" xfId="1" applyFont="1" applyBorder="1" applyAlignment="1">
      <alignment horizontal="center"/>
    </xf>
    <xf numFmtId="43" fontId="5" fillId="0" borderId="5" xfId="1" applyFont="1" applyBorder="1"/>
    <xf numFmtId="0" fontId="7" fillId="0" borderId="1" xfId="0" applyFont="1" applyBorder="1" applyAlignment="1">
      <alignment horizontal="center"/>
    </xf>
    <xf numFmtId="43" fontId="5" fillId="0" borderId="12" xfId="1" applyFont="1" applyBorder="1"/>
    <xf numFmtId="43" fontId="10" fillId="0" borderId="11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shrinkToFit="1"/>
    </xf>
    <xf numFmtId="0" fontId="7" fillId="0" borderId="12" xfId="0" applyFont="1" applyBorder="1" applyAlignment="1">
      <alignment horizontal="left" shrinkToFi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60</xdr:row>
      <xdr:rowOff>123825</xdr:rowOff>
    </xdr:from>
    <xdr:to>
      <xdr:col>4</xdr:col>
      <xdr:colOff>752474</xdr:colOff>
      <xdr:row>61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B4BC370-1BA4-4100-9755-7CEC4A2DA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16297275"/>
          <a:ext cx="1228724" cy="39052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85724</xdr:colOff>
      <xdr:row>60</xdr:row>
      <xdr:rowOff>142876</xdr:rowOff>
    </xdr:from>
    <xdr:to>
      <xdr:col>9</xdr:col>
      <xdr:colOff>76200</xdr:colOff>
      <xdr:row>62</xdr:row>
      <xdr:rowOff>9526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07ED544-B150-4ED6-B1A4-A664D3F85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27660" y1="48544" x2="27660" y2="48544"/>
                      <a14:foregroundMark x1="29787" y1="86408" x2="29787" y2="86408"/>
                      <a14:foregroundMark x1="45213" y1="88350" x2="45213" y2="88350"/>
                      <a14:foregroundMark x1="69681" y1="87379" x2="69681" y2="8737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49" y="16049626"/>
          <a:ext cx="933451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1"/>
  <sheetViews>
    <sheetView tabSelected="1" topLeftCell="A46" workbookViewId="0">
      <selection activeCell="G57" sqref="G57:H57"/>
    </sheetView>
  </sheetViews>
  <sheetFormatPr defaultColWidth="12.625" defaultRowHeight="38.25" customHeight="1" x14ac:dyDescent="0.35"/>
  <cols>
    <col min="1" max="1" width="5.875" style="1" customWidth="1"/>
    <col min="2" max="2" width="34" style="1" customWidth="1"/>
    <col min="3" max="3" width="13.75" style="1" customWidth="1"/>
    <col min="4" max="4" width="9.25" style="1" customWidth="1"/>
    <col min="5" max="5" width="11.75" style="1" customWidth="1"/>
    <col min="6" max="6" width="9.25" style="1" customWidth="1"/>
    <col min="7" max="7" width="8.25" style="1" customWidth="1"/>
    <col min="8" max="8" width="8.5" style="1" customWidth="1"/>
    <col min="9" max="9" width="12.375" style="1" customWidth="1"/>
    <col min="10" max="10" width="19.375" style="1" customWidth="1"/>
    <col min="11" max="11" width="8.625" style="1" customWidth="1"/>
    <col min="12" max="12" width="17.5" style="11" customWidth="1"/>
    <col min="13" max="13" width="15" style="1" customWidth="1"/>
    <col min="14" max="26" width="8.625" style="1" customWidth="1"/>
    <col min="27" max="16384" width="12.625" style="1"/>
  </cols>
  <sheetData>
    <row r="1" spans="1:12" ht="27" customHeight="1" x14ac:dyDescent="0.35">
      <c r="A1" s="117" t="s">
        <v>57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2" ht="27" customHeight="1" x14ac:dyDescent="0.35">
      <c r="A2" s="118"/>
      <c r="B2" s="118"/>
      <c r="C2" s="118"/>
      <c r="D2" s="118"/>
      <c r="E2" s="118"/>
      <c r="F2" s="118"/>
      <c r="G2" s="118"/>
      <c r="H2" s="118"/>
      <c r="I2" s="118"/>
      <c r="J2" s="118"/>
    </row>
    <row r="3" spans="1:12" ht="27" customHeight="1" x14ac:dyDescent="0.35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2" ht="20.25" customHeight="1" x14ac:dyDescent="0.35">
      <c r="A4" s="68" t="s">
        <v>0</v>
      </c>
      <c r="B4" s="68" t="s">
        <v>1</v>
      </c>
      <c r="C4" s="70" t="s">
        <v>2</v>
      </c>
      <c r="D4" s="71"/>
      <c r="E4" s="70" t="s">
        <v>3</v>
      </c>
      <c r="F4" s="71"/>
      <c r="G4" s="70" t="s">
        <v>4</v>
      </c>
      <c r="H4" s="71"/>
      <c r="I4" s="68" t="s">
        <v>5</v>
      </c>
      <c r="J4" s="76" t="s">
        <v>6</v>
      </c>
    </row>
    <row r="5" spans="1:12" ht="20.25" customHeight="1" x14ac:dyDescent="0.35">
      <c r="A5" s="69"/>
      <c r="B5" s="69"/>
      <c r="C5" s="74"/>
      <c r="D5" s="75"/>
      <c r="E5" s="74"/>
      <c r="F5" s="75"/>
      <c r="G5" s="74"/>
      <c r="H5" s="75"/>
      <c r="I5" s="69"/>
      <c r="J5" s="77"/>
    </row>
    <row r="6" spans="1:12" ht="21" customHeight="1" x14ac:dyDescent="0.35">
      <c r="A6" s="2">
        <v>1</v>
      </c>
      <c r="B6" s="114" t="s">
        <v>27</v>
      </c>
      <c r="C6" s="115"/>
      <c r="D6" s="115"/>
      <c r="E6" s="115"/>
      <c r="F6" s="116"/>
      <c r="G6" s="89"/>
      <c r="H6" s="85"/>
      <c r="I6" s="3"/>
      <c r="J6" s="4"/>
    </row>
    <row r="7" spans="1:12" ht="21" customHeight="1" x14ac:dyDescent="0.35">
      <c r="A7" s="2"/>
      <c r="B7" s="3" t="s">
        <v>15</v>
      </c>
      <c r="C7" s="113"/>
      <c r="D7" s="85"/>
      <c r="E7" s="89"/>
      <c r="F7" s="85"/>
      <c r="G7" s="89"/>
      <c r="H7" s="85"/>
      <c r="I7" s="3"/>
      <c r="J7" s="4"/>
    </row>
    <row r="8" spans="1:12" ht="21" customHeight="1" x14ac:dyDescent="0.35">
      <c r="A8" s="2"/>
      <c r="B8" s="3" t="s">
        <v>7</v>
      </c>
      <c r="C8" s="89" t="s">
        <v>16</v>
      </c>
      <c r="D8" s="90"/>
      <c r="E8" s="65">
        <v>490300</v>
      </c>
      <c r="F8" s="111"/>
      <c r="G8" s="65">
        <v>226500</v>
      </c>
      <c r="H8" s="111"/>
      <c r="I8" s="52">
        <f>G8*100/E8</f>
        <v>46.196206404242304</v>
      </c>
      <c r="J8" s="20" t="s">
        <v>26</v>
      </c>
      <c r="L8" s="12"/>
    </row>
    <row r="9" spans="1:12" ht="21" customHeight="1" x14ac:dyDescent="0.35">
      <c r="A9" s="2"/>
      <c r="B9" s="3" t="s">
        <v>8</v>
      </c>
      <c r="C9" s="89" t="s">
        <v>16</v>
      </c>
      <c r="D9" s="90"/>
      <c r="E9" s="65">
        <v>7200</v>
      </c>
      <c r="F9" s="111"/>
      <c r="G9" s="65">
        <v>0</v>
      </c>
      <c r="H9" s="111"/>
      <c r="I9" s="52">
        <f t="shared" ref="I9:I10" si="0">G9*100/E9</f>
        <v>0</v>
      </c>
      <c r="J9" s="20" t="s">
        <v>26</v>
      </c>
      <c r="L9" s="12"/>
    </row>
    <row r="10" spans="1:12" ht="21" customHeight="1" x14ac:dyDescent="0.35">
      <c r="A10" s="2"/>
      <c r="B10" s="3" t="s">
        <v>9</v>
      </c>
      <c r="C10" s="89" t="s">
        <v>16</v>
      </c>
      <c r="D10" s="90"/>
      <c r="E10" s="65">
        <v>0</v>
      </c>
      <c r="F10" s="111"/>
      <c r="G10" s="65">
        <v>0</v>
      </c>
      <c r="H10" s="111"/>
      <c r="I10" s="52">
        <f>0</f>
        <v>0</v>
      </c>
      <c r="J10" s="20" t="s">
        <v>26</v>
      </c>
      <c r="L10" s="12"/>
    </row>
    <row r="11" spans="1:12" ht="21" customHeight="1" x14ac:dyDescent="0.35">
      <c r="A11" s="2"/>
      <c r="B11" s="3" t="s">
        <v>10</v>
      </c>
      <c r="C11" s="89" t="s">
        <v>16</v>
      </c>
      <c r="D11" s="90"/>
      <c r="E11" s="65">
        <v>108000</v>
      </c>
      <c r="F11" s="111"/>
      <c r="G11" s="65">
        <v>54000</v>
      </c>
      <c r="H11" s="111"/>
      <c r="I11" s="52">
        <f t="shared" ref="I11:I12" si="1">G11*100/E11</f>
        <v>50</v>
      </c>
      <c r="J11" s="20" t="s">
        <v>26</v>
      </c>
      <c r="L11" s="12"/>
    </row>
    <row r="12" spans="1:12" ht="21" customHeight="1" x14ac:dyDescent="0.35">
      <c r="A12" s="2"/>
      <c r="B12" s="3" t="s">
        <v>11</v>
      </c>
      <c r="C12" s="89" t="s">
        <v>16</v>
      </c>
      <c r="D12" s="90"/>
      <c r="E12" s="65">
        <v>64400</v>
      </c>
      <c r="F12" s="111"/>
      <c r="G12" s="65">
        <v>32200</v>
      </c>
      <c r="H12" s="111"/>
      <c r="I12" s="52">
        <f t="shared" si="1"/>
        <v>50</v>
      </c>
      <c r="J12" s="20" t="s">
        <v>26</v>
      </c>
      <c r="L12" s="12"/>
    </row>
    <row r="13" spans="1:12" ht="21" customHeight="1" x14ac:dyDescent="0.35">
      <c r="A13" s="5"/>
      <c r="B13" s="6" t="s">
        <v>17</v>
      </c>
      <c r="C13" s="89" t="s">
        <v>16</v>
      </c>
      <c r="D13" s="90"/>
      <c r="E13" s="112">
        <v>960000</v>
      </c>
      <c r="F13" s="111"/>
      <c r="G13" s="65">
        <v>480000</v>
      </c>
      <c r="H13" s="111"/>
      <c r="I13" s="52">
        <f>G13*100/E13</f>
        <v>50</v>
      </c>
      <c r="J13" s="20" t="s">
        <v>26</v>
      </c>
      <c r="L13" s="12"/>
    </row>
    <row r="14" spans="1:12" ht="21" customHeight="1" x14ac:dyDescent="0.35">
      <c r="A14" s="2"/>
      <c r="B14" s="3" t="s">
        <v>12</v>
      </c>
      <c r="C14" s="89" t="s">
        <v>16</v>
      </c>
      <c r="D14" s="90"/>
      <c r="E14" s="65">
        <v>0</v>
      </c>
      <c r="F14" s="111"/>
      <c r="G14" s="65">
        <v>0</v>
      </c>
      <c r="H14" s="111"/>
      <c r="I14" s="52">
        <v>0</v>
      </c>
      <c r="J14" s="20" t="s">
        <v>26</v>
      </c>
      <c r="L14" s="12"/>
    </row>
    <row r="15" spans="1:12" ht="21" customHeight="1" x14ac:dyDescent="0.35">
      <c r="A15" s="2"/>
      <c r="B15" s="3" t="s">
        <v>18</v>
      </c>
      <c r="C15" s="89" t="s">
        <v>16</v>
      </c>
      <c r="D15" s="90"/>
      <c r="E15" s="65">
        <v>15000</v>
      </c>
      <c r="F15" s="111"/>
      <c r="G15" s="65">
        <v>6600</v>
      </c>
      <c r="H15" s="111"/>
      <c r="I15" s="52">
        <f>G15*100/E15</f>
        <v>44</v>
      </c>
      <c r="J15" s="20" t="s">
        <v>26</v>
      </c>
      <c r="L15" s="12"/>
    </row>
    <row r="16" spans="1:12" ht="21" customHeight="1" x14ac:dyDescent="0.35">
      <c r="A16" s="2"/>
      <c r="B16" s="3" t="s">
        <v>19</v>
      </c>
      <c r="C16" s="89" t="s">
        <v>16</v>
      </c>
      <c r="D16" s="90"/>
      <c r="E16" s="65">
        <v>200</v>
      </c>
      <c r="F16" s="111"/>
      <c r="G16" s="65">
        <v>100</v>
      </c>
      <c r="H16" s="111"/>
      <c r="I16" s="52">
        <f>G16*100/E16</f>
        <v>50</v>
      </c>
      <c r="J16" s="20" t="s">
        <v>26</v>
      </c>
      <c r="L16" s="12"/>
    </row>
    <row r="17" spans="1:12" ht="21" customHeight="1" x14ac:dyDescent="0.35">
      <c r="A17" s="2"/>
      <c r="B17" s="3" t="s">
        <v>20</v>
      </c>
      <c r="C17" s="89" t="s">
        <v>16</v>
      </c>
      <c r="D17" s="90"/>
      <c r="E17" s="65">
        <v>500</v>
      </c>
      <c r="F17" s="111"/>
      <c r="G17" s="65">
        <v>200</v>
      </c>
      <c r="H17" s="111"/>
      <c r="I17" s="52">
        <f>G17*100/E17</f>
        <v>40</v>
      </c>
      <c r="J17" s="56" t="s">
        <v>26</v>
      </c>
      <c r="K17" s="55"/>
      <c r="L17" s="12"/>
    </row>
    <row r="18" spans="1:12" ht="21" customHeight="1" x14ac:dyDescent="0.35">
      <c r="A18" s="2"/>
      <c r="B18" s="3" t="s">
        <v>21</v>
      </c>
      <c r="C18" s="89" t="s">
        <v>16</v>
      </c>
      <c r="D18" s="90"/>
      <c r="E18" s="65">
        <v>26100</v>
      </c>
      <c r="F18" s="111"/>
      <c r="G18" s="65">
        <v>11000</v>
      </c>
      <c r="H18" s="111"/>
      <c r="I18" s="52">
        <f t="shared" ref="I15:I23" si="2">G18*100/E18</f>
        <v>42.145593869731798</v>
      </c>
      <c r="J18" s="20" t="s">
        <v>26</v>
      </c>
      <c r="L18" s="12"/>
    </row>
    <row r="19" spans="1:12" ht="21" customHeight="1" x14ac:dyDescent="0.35">
      <c r="A19" s="2"/>
      <c r="B19" s="3" t="s">
        <v>22</v>
      </c>
      <c r="C19" s="89" t="s">
        <v>16</v>
      </c>
      <c r="D19" s="90"/>
      <c r="E19" s="65">
        <v>600</v>
      </c>
      <c r="F19" s="111"/>
      <c r="G19" s="65">
        <v>300</v>
      </c>
      <c r="H19" s="111"/>
      <c r="I19" s="52">
        <f t="shared" si="2"/>
        <v>50</v>
      </c>
      <c r="J19" s="20" t="s">
        <v>26</v>
      </c>
      <c r="L19" s="12"/>
    </row>
    <row r="20" spans="1:12" ht="21" customHeight="1" x14ac:dyDescent="0.35">
      <c r="A20" s="2"/>
      <c r="B20" s="3" t="s">
        <v>13</v>
      </c>
      <c r="C20" s="89" t="s">
        <v>16</v>
      </c>
      <c r="D20" s="90"/>
      <c r="E20" s="65">
        <v>220800</v>
      </c>
      <c r="F20" s="97"/>
      <c r="G20" s="65">
        <v>110380</v>
      </c>
      <c r="H20" s="97"/>
      <c r="I20" s="52">
        <f>G20*100/E20</f>
        <v>49.990942028985508</v>
      </c>
      <c r="J20" s="20" t="s">
        <v>26</v>
      </c>
      <c r="L20" s="12"/>
    </row>
    <row r="21" spans="1:12" ht="21" customHeight="1" x14ac:dyDescent="0.35">
      <c r="A21" s="2"/>
      <c r="B21" s="3" t="s">
        <v>23</v>
      </c>
      <c r="C21" s="89" t="s">
        <v>16</v>
      </c>
      <c r="D21" s="90"/>
      <c r="E21" s="65">
        <v>120000</v>
      </c>
      <c r="F21" s="96"/>
      <c r="G21" s="65">
        <v>60000</v>
      </c>
      <c r="H21" s="97"/>
      <c r="I21" s="52">
        <f>G21*100/E21</f>
        <v>50</v>
      </c>
      <c r="J21" s="20" t="s">
        <v>26</v>
      </c>
      <c r="L21" s="12"/>
    </row>
    <row r="22" spans="1:12" ht="21" customHeight="1" x14ac:dyDescent="0.35">
      <c r="A22" s="7"/>
      <c r="B22" s="3" t="s">
        <v>25</v>
      </c>
      <c r="C22" s="89" t="s">
        <v>16</v>
      </c>
      <c r="D22" s="90"/>
      <c r="E22" s="65">
        <v>42000</v>
      </c>
      <c r="F22" s="97"/>
      <c r="G22" s="65">
        <v>21000</v>
      </c>
      <c r="H22" s="97"/>
      <c r="I22" s="52">
        <f>G22*100/E22</f>
        <v>50</v>
      </c>
      <c r="J22" s="20" t="s">
        <v>26</v>
      </c>
    </row>
    <row r="23" spans="1:12" ht="21" customHeight="1" x14ac:dyDescent="0.35">
      <c r="A23" s="19"/>
      <c r="B23" s="21" t="s">
        <v>24</v>
      </c>
      <c r="C23" s="98" t="s">
        <v>16</v>
      </c>
      <c r="D23" s="107"/>
      <c r="E23" s="108">
        <v>76900</v>
      </c>
      <c r="F23" s="109"/>
      <c r="G23" s="105">
        <v>38450</v>
      </c>
      <c r="H23" s="106"/>
      <c r="I23" s="52">
        <f t="shared" si="2"/>
        <v>50</v>
      </c>
      <c r="J23" s="22" t="s">
        <v>26</v>
      </c>
      <c r="L23" s="12"/>
    </row>
    <row r="24" spans="1:12" ht="21" customHeight="1" x14ac:dyDescent="0.35">
      <c r="A24" s="28" t="s">
        <v>14</v>
      </c>
      <c r="B24" s="29"/>
      <c r="C24" s="78"/>
      <c r="D24" s="79"/>
      <c r="E24" s="80">
        <f>SUM(E8:F23)</f>
        <v>2132000</v>
      </c>
      <c r="F24" s="81"/>
      <c r="G24" s="80">
        <f>SUM(G8:H23)</f>
        <v>1040730</v>
      </c>
      <c r="H24" s="81"/>
      <c r="I24" s="57">
        <f>G24*100/E24</f>
        <v>48.814727954971858</v>
      </c>
      <c r="J24" s="31"/>
    </row>
    <row r="25" spans="1:12" ht="21" customHeight="1" x14ac:dyDescent="0.35"/>
    <row r="26" spans="1:12" ht="21" customHeight="1" x14ac:dyDescent="0.35">
      <c r="A26" s="110" t="s">
        <v>44</v>
      </c>
      <c r="B26" s="110"/>
      <c r="C26" s="110"/>
      <c r="D26" s="110"/>
      <c r="E26" s="110"/>
      <c r="F26" s="110"/>
      <c r="G26" s="110"/>
      <c r="H26" s="110"/>
      <c r="I26" s="110"/>
      <c r="J26" s="110"/>
    </row>
    <row r="27" spans="1:12" ht="20.25" customHeight="1" x14ac:dyDescent="0.35">
      <c r="A27" s="68" t="s">
        <v>0</v>
      </c>
      <c r="B27" s="68" t="s">
        <v>1</v>
      </c>
      <c r="C27" s="70" t="s">
        <v>2</v>
      </c>
      <c r="D27" s="71"/>
      <c r="E27" s="70" t="s">
        <v>3</v>
      </c>
      <c r="F27" s="71"/>
      <c r="G27" s="70" t="s">
        <v>4</v>
      </c>
      <c r="H27" s="71"/>
      <c r="I27" s="68" t="s">
        <v>5</v>
      </c>
      <c r="J27" s="76" t="s">
        <v>6</v>
      </c>
    </row>
    <row r="28" spans="1:12" ht="20.25" customHeight="1" x14ac:dyDescent="0.35">
      <c r="A28" s="69"/>
      <c r="B28" s="69"/>
      <c r="C28" s="74"/>
      <c r="D28" s="75"/>
      <c r="E28" s="74"/>
      <c r="F28" s="75"/>
      <c r="G28" s="74"/>
      <c r="H28" s="75"/>
      <c r="I28" s="69"/>
      <c r="J28" s="77"/>
    </row>
    <row r="29" spans="1:12" ht="21" customHeight="1" x14ac:dyDescent="0.35">
      <c r="A29" s="2">
        <v>2</v>
      </c>
      <c r="B29" s="23" t="s">
        <v>28</v>
      </c>
      <c r="C29" s="24"/>
      <c r="D29" s="15"/>
      <c r="E29" s="98"/>
      <c r="F29" s="99"/>
      <c r="G29" s="89"/>
      <c r="H29" s="85"/>
      <c r="I29" s="14"/>
      <c r="J29" s="16"/>
    </row>
    <row r="30" spans="1:12" ht="21" customHeight="1" x14ac:dyDescent="0.35">
      <c r="A30" s="25"/>
      <c r="B30" s="101" t="s">
        <v>29</v>
      </c>
      <c r="C30" s="102"/>
      <c r="D30" s="18"/>
      <c r="E30" s="103"/>
      <c r="F30" s="104"/>
      <c r="G30" s="89"/>
      <c r="H30" s="88"/>
      <c r="I30" s="17"/>
      <c r="J30" s="17"/>
    </row>
    <row r="31" spans="1:12" ht="21" customHeight="1" x14ac:dyDescent="0.35">
      <c r="A31" s="2"/>
      <c r="B31" s="3" t="s">
        <v>30</v>
      </c>
      <c r="C31" s="89" t="s">
        <v>16</v>
      </c>
      <c r="D31" s="90"/>
      <c r="E31" s="65">
        <v>59400</v>
      </c>
      <c r="F31" s="96"/>
      <c r="G31" s="65">
        <v>29700</v>
      </c>
      <c r="H31" s="97"/>
      <c r="I31" s="52">
        <f t="shared" ref="I31:I33" si="3">G31*100/E31</f>
        <v>50</v>
      </c>
      <c r="J31" s="20" t="s">
        <v>26</v>
      </c>
      <c r="L31" s="12"/>
    </row>
    <row r="32" spans="1:12" ht="21" customHeight="1" x14ac:dyDescent="0.35">
      <c r="A32" s="7"/>
      <c r="B32" s="3" t="s">
        <v>31</v>
      </c>
      <c r="C32" s="89" t="s">
        <v>16</v>
      </c>
      <c r="D32" s="90"/>
      <c r="E32" s="65">
        <v>34600</v>
      </c>
      <c r="F32" s="97"/>
      <c r="G32" s="65">
        <v>17300</v>
      </c>
      <c r="H32" s="97"/>
      <c r="I32" s="52">
        <f t="shared" si="3"/>
        <v>50</v>
      </c>
      <c r="J32" s="20" t="s">
        <v>26</v>
      </c>
    </row>
    <row r="33" spans="1:10" ht="21" customHeight="1" x14ac:dyDescent="0.35">
      <c r="A33" s="28" t="s">
        <v>14</v>
      </c>
      <c r="B33" s="29"/>
      <c r="C33" s="78"/>
      <c r="D33" s="79"/>
      <c r="E33" s="80">
        <f>SUM(E31:F32)</f>
        <v>94000</v>
      </c>
      <c r="F33" s="81"/>
      <c r="G33" s="80">
        <v>47000</v>
      </c>
      <c r="H33" s="81"/>
      <c r="I33" s="57">
        <f t="shared" si="3"/>
        <v>50</v>
      </c>
      <c r="J33" s="31"/>
    </row>
    <row r="34" spans="1:10" ht="21" customHeight="1" x14ac:dyDescent="0.35">
      <c r="A34" s="2">
        <v>3</v>
      </c>
      <c r="B34" s="23" t="s">
        <v>32</v>
      </c>
      <c r="C34" s="24"/>
      <c r="D34" s="15"/>
      <c r="E34" s="98"/>
      <c r="F34" s="99"/>
      <c r="G34" s="89"/>
      <c r="H34" s="85"/>
      <c r="I34" s="53"/>
      <c r="J34" s="16"/>
    </row>
    <row r="35" spans="1:10" ht="21" customHeight="1" x14ac:dyDescent="0.35">
      <c r="A35" s="25"/>
      <c r="B35" s="101" t="s">
        <v>33</v>
      </c>
      <c r="C35" s="102"/>
      <c r="D35" s="18"/>
      <c r="E35" s="103"/>
      <c r="F35" s="104"/>
      <c r="G35" s="89"/>
      <c r="H35" s="88"/>
      <c r="I35" s="54"/>
      <c r="J35" s="17"/>
    </row>
    <row r="36" spans="1:10" ht="21" customHeight="1" x14ac:dyDescent="0.35">
      <c r="A36" s="13"/>
      <c r="B36" s="26" t="s">
        <v>34</v>
      </c>
      <c r="C36" s="89" t="s">
        <v>16</v>
      </c>
      <c r="D36" s="90"/>
      <c r="E36" s="65">
        <v>10000</v>
      </c>
      <c r="F36" s="96"/>
      <c r="G36" s="65">
        <v>5000</v>
      </c>
      <c r="H36" s="66"/>
      <c r="I36" s="52">
        <f t="shared" ref="I36:I39" si="4">G36*100/E36</f>
        <v>50</v>
      </c>
      <c r="J36" s="20" t="s">
        <v>26</v>
      </c>
    </row>
    <row r="37" spans="1:10" ht="21" customHeight="1" x14ac:dyDescent="0.35">
      <c r="A37" s="27"/>
      <c r="B37" s="4" t="s">
        <v>35</v>
      </c>
      <c r="C37" s="89" t="s">
        <v>16</v>
      </c>
      <c r="D37" s="90"/>
      <c r="E37" s="65">
        <v>7600</v>
      </c>
      <c r="F37" s="97"/>
      <c r="G37" s="65">
        <v>3800</v>
      </c>
      <c r="H37" s="66"/>
      <c r="I37" s="52">
        <f t="shared" si="4"/>
        <v>50</v>
      </c>
      <c r="J37" s="20" t="s">
        <v>26</v>
      </c>
    </row>
    <row r="38" spans="1:10" ht="21" customHeight="1" x14ac:dyDescent="0.35">
      <c r="A38" s="27"/>
      <c r="B38" s="9" t="s">
        <v>36</v>
      </c>
      <c r="C38" s="89" t="s">
        <v>16</v>
      </c>
      <c r="D38" s="90"/>
      <c r="E38" s="65">
        <v>20000</v>
      </c>
      <c r="F38" s="97"/>
      <c r="G38" s="65">
        <v>10000</v>
      </c>
      <c r="H38" s="66"/>
      <c r="I38" s="52">
        <f t="shared" si="4"/>
        <v>50</v>
      </c>
      <c r="J38" s="20" t="s">
        <v>26</v>
      </c>
    </row>
    <row r="39" spans="1:10" ht="21" customHeight="1" x14ac:dyDescent="0.35">
      <c r="A39" s="28" t="s">
        <v>14</v>
      </c>
      <c r="B39" s="29"/>
      <c r="C39" s="78"/>
      <c r="D39" s="79"/>
      <c r="E39" s="80">
        <f>SUM(E36:F38)</f>
        <v>37600</v>
      </c>
      <c r="F39" s="81"/>
      <c r="G39" s="80">
        <f>SUM(G36:H38)</f>
        <v>18800</v>
      </c>
      <c r="H39" s="82"/>
      <c r="I39" s="57">
        <f t="shared" si="4"/>
        <v>50</v>
      </c>
      <c r="J39" s="30"/>
    </row>
    <row r="40" spans="1:10" ht="21" customHeight="1" x14ac:dyDescent="0.35">
      <c r="A40" s="2">
        <v>4</v>
      </c>
      <c r="B40" s="23" t="s">
        <v>37</v>
      </c>
      <c r="C40" s="24"/>
      <c r="D40" s="15"/>
      <c r="E40" s="98"/>
      <c r="F40" s="99"/>
      <c r="G40" s="89"/>
      <c r="H40" s="85"/>
      <c r="I40" s="53"/>
      <c r="J40" s="16"/>
    </row>
    <row r="41" spans="1:10" ht="21" customHeight="1" x14ac:dyDescent="0.35">
      <c r="A41" s="25"/>
      <c r="B41" s="91" t="s">
        <v>38</v>
      </c>
      <c r="C41" s="92"/>
      <c r="D41" s="92"/>
      <c r="E41" s="92"/>
      <c r="F41" s="100"/>
      <c r="G41" s="89"/>
      <c r="H41" s="88"/>
      <c r="I41" s="54"/>
      <c r="J41" s="17"/>
    </row>
    <row r="42" spans="1:10" ht="21" customHeight="1" x14ac:dyDescent="0.35">
      <c r="A42" s="13"/>
      <c r="B42" s="3" t="s">
        <v>39</v>
      </c>
      <c r="C42" s="89" t="s">
        <v>16</v>
      </c>
      <c r="D42" s="90"/>
      <c r="E42" s="65">
        <v>15600</v>
      </c>
      <c r="F42" s="96"/>
      <c r="G42" s="65">
        <v>7800</v>
      </c>
      <c r="H42" s="66"/>
      <c r="I42" s="52">
        <f t="shared" ref="I42:I44" si="5">G42*100/E42</f>
        <v>50</v>
      </c>
      <c r="J42" s="20" t="s">
        <v>26</v>
      </c>
    </row>
    <row r="43" spans="1:10" ht="21" customHeight="1" x14ac:dyDescent="0.35">
      <c r="A43" s="27"/>
      <c r="B43" s="4" t="s">
        <v>40</v>
      </c>
      <c r="C43" s="89" t="s">
        <v>16</v>
      </c>
      <c r="D43" s="90"/>
      <c r="E43" s="65">
        <v>3285</v>
      </c>
      <c r="F43" s="97"/>
      <c r="G43" s="65">
        <v>2090</v>
      </c>
      <c r="H43" s="66"/>
      <c r="I43" s="52">
        <f t="shared" si="5"/>
        <v>63.622526636225267</v>
      </c>
      <c r="J43" s="20" t="s">
        <v>26</v>
      </c>
    </row>
    <row r="44" spans="1:10" ht="21" customHeight="1" x14ac:dyDescent="0.35">
      <c r="A44" s="28" t="s">
        <v>14</v>
      </c>
      <c r="B44" s="29"/>
      <c r="C44" s="78"/>
      <c r="D44" s="79"/>
      <c r="E44" s="93">
        <f>SUM(E42:F43)</f>
        <v>18885</v>
      </c>
      <c r="F44" s="94"/>
      <c r="G44" s="80">
        <f>SUM(G42:H43)</f>
        <v>9890</v>
      </c>
      <c r="H44" s="82"/>
      <c r="I44" s="57">
        <f t="shared" si="5"/>
        <v>52.369605507016153</v>
      </c>
      <c r="J44" s="30"/>
    </row>
    <row r="45" spans="1:10" ht="21" customHeight="1" x14ac:dyDescent="0.35">
      <c r="A45" s="2">
        <v>5</v>
      </c>
      <c r="B45" s="32" t="s">
        <v>41</v>
      </c>
      <c r="C45" s="95"/>
      <c r="D45" s="95"/>
      <c r="E45" s="83"/>
      <c r="F45" s="83"/>
      <c r="G45" s="84"/>
      <c r="H45" s="85"/>
      <c r="I45" s="53"/>
      <c r="J45" s="16"/>
    </row>
    <row r="46" spans="1:10" ht="21" customHeight="1" x14ac:dyDescent="0.35">
      <c r="A46" s="25"/>
      <c r="B46" s="91" t="s">
        <v>42</v>
      </c>
      <c r="C46" s="92"/>
      <c r="D46" s="92"/>
      <c r="E46" s="83"/>
      <c r="F46" s="83"/>
      <c r="G46" s="84"/>
      <c r="H46" s="88"/>
      <c r="I46" s="54"/>
      <c r="J46" s="17"/>
    </row>
    <row r="47" spans="1:10" ht="21" customHeight="1" x14ac:dyDescent="0.35">
      <c r="A47" s="13"/>
      <c r="B47" s="10" t="s">
        <v>43</v>
      </c>
      <c r="C47" s="89" t="s">
        <v>16</v>
      </c>
      <c r="D47" s="90"/>
      <c r="E47" s="63">
        <v>8000</v>
      </c>
      <c r="F47" s="64"/>
      <c r="G47" s="65">
        <v>4000</v>
      </c>
      <c r="H47" s="66"/>
      <c r="I47" s="52">
        <f t="shared" ref="I47:I48" si="6">G47*100/E47</f>
        <v>50</v>
      </c>
      <c r="J47" s="20" t="s">
        <v>26</v>
      </c>
    </row>
    <row r="48" spans="1:10" ht="21" customHeight="1" x14ac:dyDescent="0.35">
      <c r="A48" s="28" t="s">
        <v>14</v>
      </c>
      <c r="B48" s="29"/>
      <c r="C48" s="78"/>
      <c r="D48" s="79"/>
      <c r="E48" s="80">
        <f>SUM(E47:F47)</f>
        <v>8000</v>
      </c>
      <c r="F48" s="81"/>
      <c r="G48" s="80">
        <f>SUM(G47:H47)</f>
        <v>4000</v>
      </c>
      <c r="H48" s="82"/>
      <c r="I48" s="57">
        <f t="shared" si="6"/>
        <v>50</v>
      </c>
      <c r="J48" s="30"/>
    </row>
    <row r="49" spans="1:10" ht="21" customHeight="1" x14ac:dyDescent="0.35">
      <c r="A49" s="38"/>
      <c r="B49" s="39"/>
      <c r="C49" s="40"/>
      <c r="D49" s="38"/>
      <c r="E49" s="41"/>
      <c r="F49" s="41"/>
      <c r="G49" s="41"/>
      <c r="H49" s="41"/>
      <c r="I49" s="42"/>
      <c r="J49" s="43"/>
    </row>
    <row r="50" spans="1:10" ht="21" customHeight="1" x14ac:dyDescent="0.35">
      <c r="A50" s="44"/>
      <c r="B50" s="45"/>
      <c r="C50" s="46"/>
      <c r="D50" s="44"/>
      <c r="E50" s="47"/>
      <c r="F50" s="47"/>
      <c r="G50" s="47"/>
      <c r="H50" s="47"/>
      <c r="I50" s="48"/>
      <c r="J50" s="49"/>
    </row>
    <row r="51" spans="1:10" ht="21" customHeight="1" x14ac:dyDescent="0.35">
      <c r="A51" s="44"/>
      <c r="B51" s="45"/>
      <c r="C51" s="46"/>
      <c r="D51" s="44"/>
      <c r="E51" s="47"/>
      <c r="F51" s="47"/>
      <c r="G51" s="47"/>
      <c r="H51" s="47"/>
      <c r="I51" s="48"/>
      <c r="J51" s="49"/>
    </row>
    <row r="52" spans="1:10" ht="21" customHeight="1" x14ac:dyDescent="0.35">
      <c r="A52" s="67" t="s">
        <v>47</v>
      </c>
      <c r="B52" s="67"/>
      <c r="C52" s="67"/>
      <c r="D52" s="67"/>
      <c r="E52" s="67"/>
      <c r="F52" s="67"/>
      <c r="G52" s="67"/>
      <c r="H52" s="67"/>
      <c r="I52" s="67"/>
      <c r="J52" s="67"/>
    </row>
    <row r="53" spans="1:10" ht="20.25" customHeight="1" x14ac:dyDescent="0.35">
      <c r="A53" s="68" t="s">
        <v>0</v>
      </c>
      <c r="B53" s="68" t="s">
        <v>1</v>
      </c>
      <c r="C53" s="70" t="s">
        <v>2</v>
      </c>
      <c r="D53" s="71"/>
      <c r="E53" s="70" t="s">
        <v>3</v>
      </c>
      <c r="F53" s="71"/>
      <c r="G53" s="70" t="s">
        <v>4</v>
      </c>
      <c r="H53" s="71"/>
      <c r="I53" s="68" t="s">
        <v>5</v>
      </c>
      <c r="J53" s="76" t="s">
        <v>6</v>
      </c>
    </row>
    <row r="54" spans="1:10" ht="20.25" customHeight="1" x14ac:dyDescent="0.35">
      <c r="A54" s="69"/>
      <c r="B54" s="69"/>
      <c r="C54" s="72"/>
      <c r="D54" s="73"/>
      <c r="E54" s="74"/>
      <c r="F54" s="75"/>
      <c r="G54" s="74"/>
      <c r="H54" s="75"/>
      <c r="I54" s="69"/>
      <c r="J54" s="77"/>
    </row>
    <row r="55" spans="1:10" ht="21" customHeight="1" x14ac:dyDescent="0.35">
      <c r="A55" s="2">
        <v>6</v>
      </c>
      <c r="B55" s="32" t="s">
        <v>45</v>
      </c>
      <c r="C55" s="83"/>
      <c r="D55" s="83"/>
      <c r="E55" s="83"/>
      <c r="F55" s="83"/>
      <c r="G55" s="84"/>
      <c r="H55" s="85"/>
      <c r="I55" s="14"/>
      <c r="J55" s="16"/>
    </row>
    <row r="56" spans="1:10" ht="21" customHeight="1" x14ac:dyDescent="0.35">
      <c r="A56" s="25"/>
      <c r="B56" s="33" t="s">
        <v>46</v>
      </c>
      <c r="C56" s="86" t="s">
        <v>16</v>
      </c>
      <c r="D56" s="87"/>
      <c r="E56" s="63">
        <v>58000</v>
      </c>
      <c r="F56" s="64"/>
      <c r="G56" s="65">
        <v>37500</v>
      </c>
      <c r="H56" s="66"/>
      <c r="I56" s="52">
        <f t="shared" ref="I56:I58" si="7">G56*100/E56</f>
        <v>64.65517241379311</v>
      </c>
      <c r="J56" s="20" t="s">
        <v>26</v>
      </c>
    </row>
    <row r="57" spans="1:10" ht="21" customHeight="1" x14ac:dyDescent="0.35">
      <c r="A57" s="28" t="s">
        <v>14</v>
      </c>
      <c r="B57" s="29"/>
      <c r="C57" s="78"/>
      <c r="D57" s="79"/>
      <c r="E57" s="80">
        <f>SUM(E56:F56)</f>
        <v>58000</v>
      </c>
      <c r="F57" s="81"/>
      <c r="G57" s="80">
        <f>SUM(G56:H56)</f>
        <v>37500</v>
      </c>
      <c r="H57" s="82"/>
      <c r="I57" s="57">
        <f t="shared" si="7"/>
        <v>64.65517241379311</v>
      </c>
      <c r="J57" s="30"/>
    </row>
    <row r="58" spans="1:10" ht="21" customHeight="1" x14ac:dyDescent="0.35">
      <c r="A58" s="50"/>
      <c r="B58" s="50" t="s">
        <v>48</v>
      </c>
      <c r="C58" s="59"/>
      <c r="D58" s="60"/>
      <c r="E58" s="61">
        <f>E24+E33+E39+E44+E48+E57</f>
        <v>2348485</v>
      </c>
      <c r="F58" s="62"/>
      <c r="G58" s="61">
        <f>G24+G33+G39+G44+G48+G57</f>
        <v>1157920</v>
      </c>
      <c r="H58" s="62"/>
      <c r="I58" s="58">
        <f t="shared" si="7"/>
        <v>49.304977464195005</v>
      </c>
      <c r="J58" s="51"/>
    </row>
    <row r="59" spans="1:10" ht="21" customHeight="1" x14ac:dyDescent="0.35"/>
    <row r="60" spans="1:10" ht="21" customHeight="1" x14ac:dyDescent="0.35"/>
    <row r="61" spans="1:10" ht="21" customHeight="1" x14ac:dyDescent="0.35"/>
    <row r="62" spans="1:10" ht="21" customHeight="1" x14ac:dyDescent="0.35">
      <c r="C62" s="34" t="s">
        <v>53</v>
      </c>
      <c r="E62" s="34" t="s">
        <v>52</v>
      </c>
      <c r="H62" s="9" t="s">
        <v>54</v>
      </c>
    </row>
    <row r="63" spans="1:10" ht="21" customHeight="1" x14ac:dyDescent="0.35">
      <c r="D63" s="120" t="s">
        <v>49</v>
      </c>
      <c r="E63" s="120"/>
      <c r="F63" s="35"/>
      <c r="G63" s="35"/>
      <c r="H63" s="35"/>
      <c r="I63" s="9" t="s">
        <v>55</v>
      </c>
    </row>
    <row r="64" spans="1:10" ht="21" customHeight="1" x14ac:dyDescent="0.35">
      <c r="C64" s="9"/>
      <c r="D64" s="120" t="s">
        <v>50</v>
      </c>
      <c r="E64" s="120"/>
      <c r="F64" s="9"/>
      <c r="G64" s="9"/>
      <c r="H64" s="36"/>
      <c r="I64" s="9" t="s">
        <v>51</v>
      </c>
      <c r="J64" s="9"/>
    </row>
    <row r="65" spans="2:10" ht="21" customHeight="1" x14ac:dyDescent="0.35">
      <c r="C65" s="9"/>
      <c r="D65" s="121" t="s">
        <v>56</v>
      </c>
      <c r="E65" s="121"/>
      <c r="F65" s="9"/>
      <c r="G65" s="34"/>
      <c r="H65" s="9"/>
      <c r="I65" s="37" t="s">
        <v>56</v>
      </c>
      <c r="J65" s="34"/>
    </row>
    <row r="66" spans="2:10" ht="21" customHeight="1" x14ac:dyDescent="0.35"/>
    <row r="67" spans="2:10" ht="21" customHeight="1" x14ac:dyDescent="0.35"/>
    <row r="68" spans="2:10" ht="21" customHeight="1" x14ac:dyDescent="0.35">
      <c r="B68" s="8"/>
      <c r="C68" s="8"/>
      <c r="D68" s="8"/>
      <c r="E68" s="8"/>
    </row>
    <row r="69" spans="2:10" ht="21" customHeight="1" x14ac:dyDescent="0.35">
      <c r="B69" s="8"/>
      <c r="C69" s="8"/>
      <c r="D69" s="8"/>
      <c r="E69" s="8"/>
    </row>
    <row r="81" spans="11:26" ht="38.25" customHeight="1" x14ac:dyDescent="0.35">
      <c r="K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</sheetData>
  <mergeCells count="151">
    <mergeCell ref="D63:E63"/>
    <mergeCell ref="D64:E64"/>
    <mergeCell ref="D65:E65"/>
    <mergeCell ref="E14:F14"/>
    <mergeCell ref="G14:H14"/>
    <mergeCell ref="C18:D18"/>
    <mergeCell ref="E18:F18"/>
    <mergeCell ref="G18:H18"/>
    <mergeCell ref="C14:D14"/>
    <mergeCell ref="C15:D15"/>
    <mergeCell ref="C16:D16"/>
    <mergeCell ref="C17:D17"/>
    <mergeCell ref="E15:F15"/>
    <mergeCell ref="E16:F16"/>
    <mergeCell ref="E17:F17"/>
    <mergeCell ref="G15:H15"/>
    <mergeCell ref="G29:H29"/>
    <mergeCell ref="E30:F30"/>
    <mergeCell ref="G30:H30"/>
    <mergeCell ref="E29:F29"/>
    <mergeCell ref="B30:C30"/>
    <mergeCell ref="G16:H16"/>
    <mergeCell ref="G17:H17"/>
    <mergeCell ref="C31:D31"/>
    <mergeCell ref="G6:H6"/>
    <mergeCell ref="C7:D7"/>
    <mergeCell ref="E7:F7"/>
    <mergeCell ref="G7:H7"/>
    <mergeCell ref="B6:F6"/>
    <mergeCell ref="A1:J3"/>
    <mergeCell ref="A4:A5"/>
    <mergeCell ref="B4:B5"/>
    <mergeCell ref="E4:F5"/>
    <mergeCell ref="G4:H5"/>
    <mergeCell ref="I4:I5"/>
    <mergeCell ref="J4:J5"/>
    <mergeCell ref="C4:D5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A27:A28"/>
    <mergeCell ref="B27:B28"/>
    <mergeCell ref="C27:D28"/>
    <mergeCell ref="E27:F28"/>
    <mergeCell ref="G27:H28"/>
    <mergeCell ref="A26:J26"/>
    <mergeCell ref="E22:F22"/>
    <mergeCell ref="G22:H22"/>
    <mergeCell ref="C19:D19"/>
    <mergeCell ref="E19:F19"/>
    <mergeCell ref="G19:H19"/>
    <mergeCell ref="C20:D20"/>
    <mergeCell ref="E20:F20"/>
    <mergeCell ref="G20:H20"/>
    <mergeCell ref="C22:D22"/>
    <mergeCell ref="C21:D21"/>
    <mergeCell ref="E21:F21"/>
    <mergeCell ref="I27:I28"/>
    <mergeCell ref="J27:J28"/>
    <mergeCell ref="G21:H21"/>
    <mergeCell ref="E31:F31"/>
    <mergeCell ref="G31:H31"/>
    <mergeCell ref="C32:D32"/>
    <mergeCell ref="E32:F32"/>
    <mergeCell ref="G32:H32"/>
    <mergeCell ref="G23:H23"/>
    <mergeCell ref="C23:D23"/>
    <mergeCell ref="E23:F23"/>
    <mergeCell ref="C24:D24"/>
    <mergeCell ref="E24:F24"/>
    <mergeCell ref="G24:H24"/>
    <mergeCell ref="B35:C35"/>
    <mergeCell ref="E35:F35"/>
    <mergeCell ref="G35:H35"/>
    <mergeCell ref="C36:D36"/>
    <mergeCell ref="E36:F36"/>
    <mergeCell ref="G36:H36"/>
    <mergeCell ref="C33:D33"/>
    <mergeCell ref="E33:F33"/>
    <mergeCell ref="G33:H33"/>
    <mergeCell ref="E34:F34"/>
    <mergeCell ref="G34:H34"/>
    <mergeCell ref="C37:D37"/>
    <mergeCell ref="E37:F37"/>
    <mergeCell ref="G37:H37"/>
    <mergeCell ref="C39:D39"/>
    <mergeCell ref="E39:F39"/>
    <mergeCell ref="G39:H39"/>
    <mergeCell ref="C38:D38"/>
    <mergeCell ref="E38:F38"/>
    <mergeCell ref="G38:H38"/>
    <mergeCell ref="C42:D42"/>
    <mergeCell ref="E42:F42"/>
    <mergeCell ref="G42:H42"/>
    <mergeCell ref="C43:D43"/>
    <mergeCell ref="E43:F43"/>
    <mergeCell ref="G43:H43"/>
    <mergeCell ref="E40:F40"/>
    <mergeCell ref="G40:H40"/>
    <mergeCell ref="G41:H41"/>
    <mergeCell ref="B41:F41"/>
    <mergeCell ref="G46:H46"/>
    <mergeCell ref="C47:D47"/>
    <mergeCell ref="E47:F47"/>
    <mergeCell ref="G47:H47"/>
    <mergeCell ref="B46:D46"/>
    <mergeCell ref="E46:F46"/>
    <mergeCell ref="E44:F44"/>
    <mergeCell ref="C44:D44"/>
    <mergeCell ref="G44:H44"/>
    <mergeCell ref="E45:F45"/>
    <mergeCell ref="G45:H45"/>
    <mergeCell ref="C45:D45"/>
    <mergeCell ref="C48:D48"/>
    <mergeCell ref="E48:F48"/>
    <mergeCell ref="G48:H48"/>
    <mergeCell ref="C57:D57"/>
    <mergeCell ref="E57:F57"/>
    <mergeCell ref="G57:H57"/>
    <mergeCell ref="C55:D55"/>
    <mergeCell ref="E55:F55"/>
    <mergeCell ref="G55:H55"/>
    <mergeCell ref="C56:D56"/>
    <mergeCell ref="C58:D58"/>
    <mergeCell ref="E58:F58"/>
    <mergeCell ref="G58:H58"/>
    <mergeCell ref="E56:F56"/>
    <mergeCell ref="G56:H56"/>
    <mergeCell ref="A52:J52"/>
    <mergeCell ref="A53:A54"/>
    <mergeCell ref="B53:B54"/>
    <mergeCell ref="C53:D54"/>
    <mergeCell ref="E53:F54"/>
    <mergeCell ref="G53:H54"/>
    <mergeCell ref="I53:I54"/>
    <mergeCell ref="J53:J54"/>
  </mergeCells>
  <pageMargins left="0.24" right="0.70866141732283472" top="0.31" bottom="0.74803149606299213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รายงานผลไตรมาส1-2.69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predawan kamnuengpol</cp:lastModifiedBy>
  <cp:lastPrinted>2026-07-14T03:15:44Z</cp:lastPrinted>
  <dcterms:created xsi:type="dcterms:W3CDTF">2024-01-10T07:59:11Z</dcterms:created>
  <dcterms:modified xsi:type="dcterms:W3CDTF">2026-07-18T07:59:52Z</dcterms:modified>
</cp:coreProperties>
</file>